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louise.putnam\Downloads\"/>
    </mc:Choice>
  </mc:AlternateContent>
  <bookViews>
    <workbookView xWindow="0" yWindow="0" windowWidth="28770" windowHeight="11685"/>
  </bookViews>
  <sheets>
    <sheet name="Exemption Employee Time" sheetId="1" r:id="rId1"/>
    <sheet name="Hourly Employee Time" sheetId="2" r:id="rId2"/>
  </sheets>
  <definedNames>
    <definedName name="Check1" localSheetId="1">'Hourly Employee Time'!$B$32</definedName>
    <definedName name="DEPTID" localSheetId="1">'Hourly Employee Time'!$C$8</definedName>
    <definedName name="DEPTNAME" localSheetId="1">'Hourly Employee Time'!$B$8</definedName>
    <definedName name="EmplID" localSheetId="1">'Hourly Employee Time'!$C$13</definedName>
    <definedName name="HOURLYRATE" localSheetId="1">'Hourly Employee Time'!$F$13</definedName>
    <definedName name="HOURSSUN1" localSheetId="1">'Hourly Employee Time'!$G$13</definedName>
    <definedName name="Text1" localSheetId="1">'Hourly Employee Time'!$B$13</definedName>
    <definedName name="Text2" localSheetId="1">'Hourly Employee Time'!$O$13</definedName>
    <definedName name="Text3" localSheetId="1">'Hourly Employee Time'!$D$13</definedName>
    <definedName name="WEEKENDING" localSheetId="1">'Hourly Employee Time'!$D$8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M28" i="1" l="1"/>
  <c r="M27" i="1"/>
  <c r="M26" i="1"/>
  <c r="M25" i="1"/>
  <c r="M24" i="1"/>
  <c r="M15" i="1"/>
  <c r="M16" i="1"/>
  <c r="M17" i="1"/>
  <c r="M18" i="1"/>
  <c r="M19" i="1"/>
  <c r="G12" i="2" l="1"/>
  <c r="N14" i="2"/>
  <c r="N15" i="2"/>
  <c r="N16" i="2"/>
  <c r="N17" i="2"/>
  <c r="N18" i="2"/>
  <c r="B14" i="1" l="1"/>
  <c r="B23" i="1" s="1"/>
  <c r="D14" i="1"/>
  <c r="D23" i="1" s="1"/>
  <c r="F23" i="1"/>
  <c r="H14" i="1"/>
  <c r="H23" i="1" s="1"/>
  <c r="I14" i="1"/>
  <c r="I23" i="1" s="1"/>
  <c r="J14" i="1"/>
  <c r="J23" i="1" s="1"/>
  <c r="L14" i="1"/>
  <c r="L23" i="1" s="1"/>
  <c r="M12" i="2" l="1"/>
  <c r="L12" i="2"/>
  <c r="K12" i="2"/>
  <c r="J12" i="2"/>
  <c r="I12" i="2"/>
  <c r="N13" i="2" l="1"/>
  <c r="H12" i="2" l="1"/>
</calcChain>
</file>

<file path=xl/sharedStrings.xml><?xml version="1.0" encoding="utf-8"?>
<sst xmlns="http://schemas.openxmlformats.org/spreadsheetml/2006/main" count="168" uniqueCount="51">
  <si>
    <t>Employee ID**</t>
  </si>
  <si>
    <t>Record #**</t>
  </si>
  <si>
    <t>Department Name</t>
  </si>
  <si>
    <t>Department ID</t>
  </si>
  <si>
    <t>Sun.*</t>
  </si>
  <si>
    <t>Mon.*</t>
  </si>
  <si>
    <t>Tue.*</t>
  </si>
  <si>
    <t>Wed.</t>
  </si>
  <si>
    <t>Thur.*</t>
  </si>
  <si>
    <t>Fri.*</t>
  </si>
  <si>
    <t>Sat.*</t>
  </si>
  <si>
    <t>Total
Reported Hours*</t>
  </si>
  <si>
    <t>Time
Reporting Code</t>
  </si>
  <si>
    <t>HR
Combo Code**</t>
  </si>
  <si>
    <t>Total Reported
Hours*</t>
  </si>
  <si>
    <t>Time Reporting
Code</t>
  </si>
  <si>
    <r>
      <t xml:space="preserve">Department Head/Supervisor:    </t>
    </r>
    <r>
      <rPr>
        <u/>
        <sz val="10"/>
        <color indexed="8"/>
        <rFont val="Arial"/>
        <family val="1"/>
        <charset val="204"/>
      </rPr>
      <t>                                                                          </t>
    </r>
    <r>
      <rPr>
        <sz val="10"/>
        <color indexed="8"/>
        <rFont val="Arial"/>
        <family val="1"/>
        <charset val="204"/>
      </rPr>
      <t xml:space="preserve">    Date: </t>
    </r>
    <r>
      <rPr>
        <u/>
        <sz val="10"/>
        <color indexed="8"/>
        <rFont val="Arial"/>
        <family val="1"/>
        <charset val="204"/>
      </rPr>
      <t>          /          /                  </t>
    </r>
  </si>
  <si>
    <t>UNIVERSITY OF MASSACHUSETTS BOSTON</t>
  </si>
  <si>
    <t>DEPARTMENT OF HUMAN RESOURCES</t>
  </si>
  <si>
    <t>     </t>
  </si>
  <si>
    <t>Week Ending (Saturday)</t>
  </si>
  <si>
    <t>Name</t>
  </si>
  <si>
    <t>(First,MI,Last)</t>
  </si>
  <si>
    <t>Empl. ID</t>
  </si>
  <si>
    <t>Empl. Rec. #**</t>
  </si>
  <si>
    <t>Hourly Rate**</t>
  </si>
  <si>
    <t>Total Reported Hours*</t>
  </si>
  <si>
    <t>Time Reporting Code</t>
  </si>
  <si>
    <t>HR Combo Code**</t>
  </si>
  <si>
    <t>  </t>
  </si>
  <si>
    <t>Prepared By:</t>
  </si>
  <si>
    <t>Department Head/Chair:</t>
  </si>
  <si>
    <t>**The correct Employment Record Number, HR Combo Code, and Hourly Rate must be entered otherwise employee will not be paid.</t>
  </si>
  <si>
    <t></t>
  </si>
  <si>
    <t>Date:</t>
  </si>
  <si>
    <t>Phone:</t>
  </si>
  <si>
    <t>Department Name:</t>
  </si>
  <si>
    <t>Department ID:</t>
  </si>
  <si>
    <t>WEEKLY TIME SHEET – Exception Reporting Employees</t>
  </si>
  <si>
    <t>First Name:</t>
  </si>
  <si>
    <t>Middle Name:</t>
  </si>
  <si>
    <t>Last Name:</t>
  </si>
  <si>
    <t>Timekeeper:</t>
  </si>
  <si>
    <r>
      <rPr>
        <b/>
        <i/>
        <sz val="18"/>
        <color theme="1"/>
        <rFont val="Arial"/>
        <family val="2"/>
      </rPr>
      <t xml:space="preserve">*Report hours in decimals. </t>
    </r>
    <r>
      <rPr>
        <b/>
        <i/>
        <sz val="11"/>
        <color theme="1"/>
        <rFont val="Arial"/>
        <family val="2"/>
      </rPr>
      <t xml:space="preserve">
</t>
    </r>
    <r>
      <rPr>
        <b/>
        <i/>
        <sz val="9"/>
        <color theme="1"/>
        <rFont val="Arial"/>
        <family val="2"/>
      </rPr>
      <t>30 minutes = 0.5; 20 minutes = 0.33; 15 minutes = 0.25; 10 minutes = 0.16</t>
    </r>
  </si>
  <si>
    <r>
      <rPr>
        <b/>
        <i/>
        <sz val="18"/>
        <color theme="1"/>
        <rFont val="Arial"/>
        <family val="2"/>
      </rPr>
      <t>*Report hours in decimals</t>
    </r>
    <r>
      <rPr>
        <b/>
        <i/>
        <sz val="11"/>
        <color theme="1"/>
        <rFont val="Arial"/>
        <family val="2"/>
      </rPr>
      <t xml:space="preserve">. 
</t>
    </r>
    <r>
      <rPr>
        <b/>
        <i/>
        <sz val="9"/>
        <color theme="1"/>
        <rFont val="Arial"/>
        <family val="2"/>
      </rPr>
      <t>30 minutes = 0.5; 20 minutes = 0.33;15 minutes = 0.25; 10 minutes = 0.16</t>
    </r>
  </si>
  <si>
    <r>
      <rPr>
        <b/>
        <i/>
        <sz val="14"/>
        <color theme="1"/>
        <rFont val="Arial"/>
        <family val="2"/>
      </rPr>
      <t>*Report hours in decimals.</t>
    </r>
    <r>
      <rPr>
        <b/>
        <i/>
        <sz val="11"/>
        <color theme="1"/>
        <rFont val="Arial"/>
        <family val="2"/>
      </rPr>
      <t xml:space="preserve"> 
</t>
    </r>
    <r>
      <rPr>
        <b/>
        <i/>
        <sz val="9"/>
        <color theme="1"/>
        <rFont val="Arial"/>
        <family val="2"/>
      </rPr>
      <t>30 minutes = 0.5; 20 minutes = 0.33;
15 minutes = 0.25; 10 minutes = 0.16</t>
    </r>
  </si>
  <si>
    <r>
      <t>WEEKLY TIME SHEET – Positive (</t>
    </r>
    <r>
      <rPr>
        <b/>
        <sz val="22"/>
        <color theme="1"/>
        <rFont val="Arial"/>
        <family val="2"/>
      </rPr>
      <t>Hourly</t>
    </r>
    <r>
      <rPr>
        <sz val="22"/>
        <color theme="1"/>
        <rFont val="Arial"/>
        <family val="2"/>
      </rPr>
      <t>) Employees</t>
    </r>
  </si>
  <si>
    <r>
      <rPr>
        <b/>
        <sz val="14"/>
        <color theme="1"/>
        <rFont val="Arial"/>
        <family val="2"/>
      </rPr>
      <t xml:space="preserve">THIS SECTION FOR LATE PAY/CORRECTIONS ONLY, </t>
    </r>
    <r>
      <rPr>
        <b/>
        <sz val="10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 xml:space="preserve">choose from dropdown list which action is needed: </t>
    </r>
  </si>
  <si>
    <r>
      <rPr>
        <b/>
        <sz val="16"/>
        <color indexed="8"/>
        <rFont val="Arial"/>
        <family val="2"/>
      </rPr>
      <t xml:space="preserve">If this is a CORRECTION, report the corrected hours below </t>
    </r>
    <r>
      <rPr>
        <b/>
        <sz val="12"/>
        <color indexed="8"/>
        <rFont val="Arial"/>
        <family val="2"/>
      </rPr>
      <t xml:space="preserve">(enter the hours that were </t>
    </r>
    <r>
      <rPr>
        <b/>
        <u/>
        <sz val="12"/>
        <color indexed="8"/>
        <rFont val="Arial"/>
        <family val="2"/>
      </rPr>
      <t xml:space="preserve">originally </t>
    </r>
    <r>
      <rPr>
        <b/>
        <sz val="12"/>
        <color indexed="8"/>
        <rFont val="Arial"/>
        <family val="2"/>
      </rPr>
      <t>submitted in fields ABOVE):</t>
    </r>
  </si>
  <si>
    <t>Additional Hours Worked (Compensatory Time)</t>
  </si>
  <si>
    <r>
      <rPr>
        <b/>
        <sz val="10"/>
        <color theme="1"/>
        <rFont val="Arial"/>
        <family val="2"/>
      </rPr>
      <t>THIS SECTION FOR LATE PAY/CORRECTIONS ONLY</t>
    </r>
    <r>
      <rPr>
        <sz val="10"/>
        <color theme="1"/>
        <rFont val="Arial"/>
        <family val="2"/>
      </rPr>
      <t>, 
choose from dropdown list which action is needed: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</si>
</sst>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h]:mm;@"/>
    <numFmt numFmtId="165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1"/>
      <charset val="204"/>
    </font>
    <font>
      <i/>
      <sz val="9"/>
      <color indexed="8"/>
      <name val="Arial"/>
      <family val="1"/>
      <charset val="204"/>
    </font>
    <font>
      <u/>
      <sz val="10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b/>
      <sz val="10"/>
      <color rgb="FF005A8B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2"/>
      <color theme="1"/>
      <name val="Wingdings 3"/>
      <family val="1"/>
      <charset val="2"/>
    </font>
    <font>
      <b/>
      <sz val="20"/>
      <color rgb="FF005A8B"/>
      <name val="Arial"/>
      <family val="2"/>
    </font>
    <font>
      <sz val="14"/>
      <color rgb="FF005A8B"/>
      <name val="Arial"/>
      <family val="2"/>
    </font>
    <font>
      <sz val="22"/>
      <color theme="1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9"/>
      <color theme="1"/>
      <name val="Wingdings 3"/>
      <family val="1"/>
      <charset val="2"/>
    </font>
    <font>
      <b/>
      <i/>
      <sz val="18"/>
      <color theme="1"/>
      <name val="Arial"/>
      <family val="2"/>
    </font>
    <font>
      <b/>
      <i/>
      <sz val="1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12" fillId="0" borderId="0" xfId="0" applyFont="1" applyAlignment="1">
      <alignment vertical="center"/>
    </xf>
    <xf numFmtId="2" fontId="11" fillId="0" borderId="7" xfId="0" applyNumberFormat="1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8" fillId="0" borderId="6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9" fillId="0" borderId="0" xfId="0" applyFont="1"/>
    <xf numFmtId="0" fontId="30" fillId="0" borderId="1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right" wrapText="1"/>
    </xf>
    <xf numFmtId="0" fontId="31" fillId="0" borderId="0" xfId="0" applyFont="1"/>
    <xf numFmtId="0" fontId="30" fillId="0" borderId="1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right" wrapText="1"/>
    </xf>
    <xf numFmtId="14" fontId="32" fillId="0" borderId="16" xfId="0" applyNumberFormat="1" applyFont="1" applyBorder="1" applyAlignment="1">
      <alignment horizontal="center" vertical="center" wrapText="1"/>
    </xf>
    <xf numFmtId="14" fontId="32" fillId="0" borderId="7" xfId="0" applyNumberFormat="1" applyFont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" fillId="2" borderId="54" xfId="0" applyFont="1" applyFill="1" applyBorder="1" applyAlignment="1" applyProtection="1">
      <alignment vertical="top" wrapText="1"/>
      <protection locked="0"/>
    </xf>
    <xf numFmtId="0" fontId="2" fillId="2" borderId="52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vertical="top" wrapText="1"/>
      <protection locked="0"/>
    </xf>
    <xf numFmtId="0" fontId="2" fillId="2" borderId="49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vertical="top" wrapText="1"/>
      <protection locked="0"/>
    </xf>
    <xf numFmtId="0" fontId="2" fillId="0" borderId="81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vertical="top" wrapText="1"/>
      <protection locked="0"/>
    </xf>
    <xf numFmtId="0" fontId="2" fillId="0" borderId="82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vertical="top" wrapText="1"/>
      <protection locked="0"/>
    </xf>
    <xf numFmtId="0" fontId="2" fillId="0" borderId="83" xfId="0" applyFont="1" applyFill="1" applyBorder="1" applyAlignment="1" applyProtection="1">
      <alignment horizontal="left" vertical="center" wrapText="1"/>
      <protection locked="0"/>
    </xf>
    <xf numFmtId="0" fontId="0" fillId="0" borderId="71" xfId="0" applyBorder="1" applyProtection="1">
      <protection locked="0"/>
    </xf>
    <xf numFmtId="14" fontId="7" fillId="0" borderId="24" xfId="0" applyNumberFormat="1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left" vertical="center" wrapText="1" indent="4"/>
      <protection locked="0"/>
    </xf>
    <xf numFmtId="0" fontId="9" fillId="0" borderId="7" xfId="0" applyNumberFormat="1" applyFont="1" applyBorder="1" applyAlignment="1" applyProtection="1">
      <alignment vertical="center" wrapText="1"/>
      <protection locked="0"/>
    </xf>
    <xf numFmtId="0" fontId="9" fillId="0" borderId="7" xfId="0" applyNumberFormat="1" applyFont="1" applyBorder="1" applyAlignment="1" applyProtection="1">
      <alignment horizontal="right" wrapText="1"/>
      <protection locked="0"/>
    </xf>
    <xf numFmtId="165" fontId="9" fillId="0" borderId="61" xfId="1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right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34" fillId="0" borderId="16" xfId="0" applyFont="1" applyBorder="1" applyAlignment="1" applyProtection="1">
      <alignment vertical="center" wrapText="1"/>
      <protection locked="0"/>
    </xf>
    <xf numFmtId="0" fontId="34" fillId="0" borderId="61" xfId="0" applyFont="1" applyBorder="1" applyAlignment="1" applyProtection="1">
      <alignment vertical="center" wrapText="1"/>
      <protection locked="0"/>
    </xf>
    <xf numFmtId="2" fontId="11" fillId="2" borderId="16" xfId="0" applyNumberFormat="1" applyFont="1" applyFill="1" applyBorder="1" applyAlignment="1" applyProtection="1">
      <alignment horizontal="center" wrapText="1"/>
      <protection locked="0"/>
    </xf>
    <xf numFmtId="2" fontId="11" fillId="2" borderId="7" xfId="0" applyNumberFormat="1" applyFont="1" applyFill="1" applyBorder="1" applyAlignment="1" applyProtection="1">
      <alignment horizontal="center" wrapText="1"/>
      <protection locked="0"/>
    </xf>
    <xf numFmtId="2" fontId="16" fillId="2" borderId="19" xfId="0" applyNumberFormat="1" applyFont="1" applyFill="1" applyBorder="1" applyAlignment="1" applyProtection="1">
      <alignment horizontal="center" wrapText="1"/>
      <protection locked="0"/>
    </xf>
    <xf numFmtId="0" fontId="11" fillId="2" borderId="16" xfId="0" applyNumberFormat="1" applyFont="1" applyFill="1" applyBorder="1" applyAlignment="1" applyProtection="1">
      <alignment horizontal="center" wrapText="1"/>
      <protection locked="0"/>
    </xf>
    <xf numFmtId="0" fontId="11" fillId="2" borderId="7" xfId="0" applyNumberFormat="1" applyFont="1" applyFill="1" applyBorder="1" applyAlignment="1" applyProtection="1">
      <alignment horizontal="center" wrapText="1"/>
      <protection locked="0"/>
    </xf>
    <xf numFmtId="0" fontId="16" fillId="2" borderId="19" xfId="0" applyNumberFormat="1" applyFont="1" applyFill="1" applyBorder="1" applyAlignment="1" applyProtection="1">
      <alignment horizontal="center" wrapText="1"/>
      <protection locked="0"/>
    </xf>
    <xf numFmtId="14" fontId="36" fillId="0" borderId="48" xfId="0" applyNumberFormat="1" applyFont="1" applyBorder="1" applyAlignment="1" applyProtection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14" fontId="38" fillId="0" borderId="49" xfId="0" applyNumberFormat="1" applyFont="1" applyBorder="1" applyAlignment="1" applyProtection="1">
      <alignment horizontal="center" vertical="center" wrapText="1"/>
    </xf>
    <xf numFmtId="14" fontId="38" fillId="0" borderId="48" xfId="0" applyNumberFormat="1" applyFont="1" applyBorder="1" applyAlignment="1" applyProtection="1">
      <alignment horizontal="center" vertical="center" wrapText="1"/>
    </xf>
    <xf numFmtId="14" fontId="38" fillId="0" borderId="50" xfId="0" applyNumberFormat="1" applyFont="1" applyBorder="1" applyAlignment="1" applyProtection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0" fillId="0" borderId="8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4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top" wrapText="1"/>
      <protection locked="0"/>
    </xf>
    <xf numFmtId="0" fontId="3" fillId="2" borderId="47" xfId="0" applyFont="1" applyFill="1" applyBorder="1" applyAlignment="1" applyProtection="1">
      <alignment horizontal="center" vertical="top" wrapText="1"/>
      <protection locked="0"/>
    </xf>
    <xf numFmtId="0" fontId="37" fillId="0" borderId="39" xfId="0" applyFont="1" applyBorder="1" applyAlignment="1">
      <alignment horizontal="center" vertical="center" wrapText="1"/>
    </xf>
    <xf numFmtId="14" fontId="36" fillId="0" borderId="46" xfId="0" applyNumberFormat="1" applyFont="1" applyBorder="1" applyAlignment="1" applyProtection="1">
      <alignment horizontal="center" vertical="center" wrapText="1"/>
    </xf>
    <xf numFmtId="0" fontId="36" fillId="0" borderId="47" xfId="0" applyFont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top" wrapText="1"/>
      <protection locked="0"/>
    </xf>
    <xf numFmtId="0" fontId="3" fillId="2" borderId="54" xfId="0" applyFont="1" applyFill="1" applyBorder="1" applyAlignment="1" applyProtection="1">
      <alignment horizontal="center" vertical="top" wrapText="1"/>
      <protection locked="0"/>
    </xf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3" fillId="2" borderId="53" xfId="0" applyFont="1" applyFill="1" applyBorder="1" applyAlignment="1" applyProtection="1">
      <alignment horizontal="center" vertical="top" wrapText="1"/>
      <protection locked="0"/>
    </xf>
    <xf numFmtId="14" fontId="36" fillId="0" borderId="48" xfId="0" applyNumberFormat="1" applyFont="1" applyBorder="1" applyAlignment="1" applyProtection="1">
      <alignment horizontal="center" vertical="center" wrapText="1"/>
    </xf>
    <xf numFmtId="14" fontId="36" fillId="0" borderId="47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40" fillId="0" borderId="90" xfId="0" applyFont="1" applyBorder="1" applyAlignment="1" applyProtection="1">
      <alignment horizontal="center" vertical="center" wrapText="1"/>
      <protection locked="0"/>
    </xf>
    <xf numFmtId="0" fontId="35" fillId="0" borderId="91" xfId="0" applyFont="1" applyBorder="1" applyAlignment="1" applyProtection="1">
      <alignment horizontal="center" vertical="center" wrapText="1"/>
      <protection locked="0"/>
    </xf>
    <xf numFmtId="0" fontId="35" fillId="0" borderId="92" xfId="0" applyFont="1" applyBorder="1" applyAlignment="1" applyProtection="1">
      <alignment horizontal="center" vertical="center" wrapText="1"/>
      <protection locked="0"/>
    </xf>
    <xf numFmtId="0" fontId="35" fillId="0" borderId="93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14" fontId="39" fillId="0" borderId="25" xfId="0" applyNumberFormat="1" applyFont="1" applyBorder="1" applyAlignment="1" applyProtection="1">
      <alignment horizontal="center" vertical="center" wrapText="1"/>
      <protection locked="0"/>
    </xf>
    <xf numFmtId="14" fontId="39" fillId="0" borderId="22" xfId="0" applyNumberFormat="1" applyFont="1" applyBorder="1" applyAlignment="1" applyProtection="1">
      <alignment horizontal="center" vertical="center" wrapText="1"/>
      <protection locked="0"/>
    </xf>
    <xf numFmtId="14" fontId="39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36" fillId="0" borderId="48" xfId="0" applyNumberFormat="1" applyFont="1" applyBorder="1" applyAlignment="1" applyProtection="1">
      <alignment horizontal="center" vertical="top" wrapText="1"/>
    </xf>
    <xf numFmtId="0" fontId="36" fillId="0" borderId="47" xfId="0" applyFont="1" applyBorder="1" applyAlignment="1" applyProtection="1">
      <alignment horizontal="center" vertical="top" wrapText="1"/>
    </xf>
    <xf numFmtId="14" fontId="36" fillId="0" borderId="46" xfId="0" applyNumberFormat="1" applyFont="1" applyBorder="1" applyAlignment="1" applyProtection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8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4" fontId="38" fillId="0" borderId="48" xfId="0" applyNumberFormat="1" applyFont="1" applyBorder="1" applyAlignment="1" applyProtection="1">
      <alignment horizontal="center" vertical="center" wrapText="1"/>
    </xf>
    <xf numFmtId="0" fontId="38" fillId="0" borderId="47" xfId="0" applyFont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72" xfId="0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3" fillId="0" borderId="9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 vertical="top" wrapText="1"/>
    </xf>
    <xf numFmtId="0" fontId="0" fillId="0" borderId="8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3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5" xfId="0" applyBorder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3" borderId="34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0" fillId="3" borderId="80" xfId="0" applyFont="1" applyFill="1" applyBorder="1" applyAlignment="1">
      <alignment horizontal="right" vertical="center" wrapText="1"/>
    </xf>
    <xf numFmtId="0" fontId="10" fillId="3" borderId="25" xfId="0" applyFont="1" applyFill="1" applyBorder="1" applyAlignment="1">
      <alignment horizontal="right" vertical="center" wrapText="1"/>
    </xf>
    <xf numFmtId="0" fontId="10" fillId="3" borderId="22" xfId="0" applyFont="1" applyFill="1" applyBorder="1" applyAlignment="1">
      <alignment horizontal="right" vertical="center" wrapText="1"/>
    </xf>
    <xf numFmtId="0" fontId="10" fillId="3" borderId="32" xfId="0" applyFont="1" applyFill="1" applyBorder="1" applyAlignment="1">
      <alignment horizontal="right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14" fontId="34" fillId="0" borderId="25" xfId="0" applyNumberFormat="1" applyFont="1" applyBorder="1" applyAlignment="1" applyProtection="1">
      <alignment horizontal="center" vertical="center" wrapText="1"/>
      <protection locked="0"/>
    </xf>
    <xf numFmtId="14" fontId="34" fillId="0" borderId="22" xfId="0" applyNumberFormat="1" applyFont="1" applyBorder="1" applyAlignment="1" applyProtection="1">
      <alignment horizontal="center" vertical="center" wrapText="1"/>
      <protection locked="0"/>
    </xf>
    <xf numFmtId="14" fontId="34" fillId="0" borderId="23" xfId="0" applyNumberFormat="1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435841</xdr:colOff>
      <xdr:row>1</xdr:row>
      <xdr:rowOff>94271</xdr:rowOff>
    </xdr:from>
    <xdr:to>
      <xdr:col>2</xdr:col>
      <xdr:colOff>20305</xdr:colOff>
      <xdr:row>4</xdr:row>
      <xdr:rowOff>73268</xdr:rowOff>
    </xdr:to>
    <xdr:pic>
      <xdr:nvPicPr>
        <xdr:cNvPr id="3" name="Picture 0" descr="UMASSBOSTON_ID_blu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76" y="292098"/>
          <a:ext cx="624887" cy="836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841085</xdr:colOff>
      <xdr:row>2</xdr:row>
      <xdr:rowOff>76406</xdr:rowOff>
    </xdr:from>
    <xdr:to>
      <xdr:col>1</xdr:col>
      <xdr:colOff>1551914</xdr:colOff>
      <xdr:row>5</xdr:row>
      <xdr:rowOff>88653</xdr:rowOff>
    </xdr:to>
    <xdr:pic>
      <xdr:nvPicPr>
        <xdr:cNvPr id="2" name="Picture 0" descr="UMASSBOSTON_ID_blu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221" y="459880"/>
          <a:ext cx="710829" cy="86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34"/>
  <sheetViews>
    <sheetView tabSelected="1" zoomScale="89" zoomScaleNormal="89" workbookViewId="0">
      <selection activeCell="K31" sqref="K31:L31"/>
    </sheetView>
  </sheetViews>
  <sheetFormatPr defaultColWidth="0" defaultRowHeight="15" zeroHeight="1" x14ac:dyDescent="0.25"/>
  <cols>
    <col min="1" max="1" width="2.85546875" style="73" customWidth="1"/>
    <col min="2" max="2" width="15.5703125" customWidth="1"/>
    <col min="3" max="3" width="5.7109375" customWidth="1"/>
    <col min="4" max="4" width="18.140625" customWidth="1"/>
    <col min="5" max="5" width="4.140625" customWidth="1"/>
    <col min="6" max="6" width="14.140625" customWidth="1"/>
    <col min="7" max="7" width="5.140625" customWidth="1"/>
    <col min="8" max="10" width="15.7109375" customWidth="1"/>
    <col min="11" max="11" width="3.5703125" customWidth="1"/>
    <col min="12" max="12" width="14.42578125" customWidth="1"/>
    <col min="13" max="13" width="3" customWidth="1"/>
    <col min="14" max="14" width="11.28515625" customWidth="1"/>
    <col min="15" max="15" width="15.85546875" customWidth="1"/>
    <col min="16" max="16" width="16.140625" customWidth="1"/>
    <col min="17" max="17" width="2.85546875" customWidth="1"/>
    <col min="18" max="22" width="0" hidden="1" customWidth="1"/>
    <col min="23" max="16384" width="2.85546875" hidden="1"/>
  </cols>
  <sheetData>
    <row r="1" spans="2:16" s="73" customFormat="1" ht="15" customHeight="1" thickBot="1" x14ac:dyDescent="0.3"/>
    <row r="2" spans="2:16" s="73" customFormat="1" ht="22.5" customHeight="1" x14ac:dyDescent="0.25">
      <c r="B2" s="199"/>
      <c r="C2" s="200"/>
      <c r="D2" s="180" t="s">
        <v>17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2:16" s="73" customFormat="1" ht="23.25" customHeight="1" x14ac:dyDescent="0.25">
      <c r="B3" s="201"/>
      <c r="C3" s="202"/>
      <c r="D3" s="183" t="s">
        <v>18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2:16" s="73" customFormat="1" ht="23.25" customHeight="1" x14ac:dyDescent="0.25">
      <c r="B4" s="201"/>
      <c r="C4" s="202"/>
      <c r="D4" s="193" t="s">
        <v>38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2:16" s="73" customFormat="1" ht="12.75" customHeight="1" thickBot="1" x14ac:dyDescent="0.3">
      <c r="B5" s="203"/>
      <c r="C5" s="204"/>
      <c r="D5" s="196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2:16" s="73" customFormat="1" ht="15.75" thickBot="1" x14ac:dyDescent="0.3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73" customFormat="1" ht="20.100000000000001" customHeight="1" x14ac:dyDescent="0.25">
      <c r="B7" s="205" t="s">
        <v>39</v>
      </c>
      <c r="C7" s="206"/>
      <c r="D7" s="177" t="s">
        <v>40</v>
      </c>
      <c r="E7" s="192"/>
      <c r="F7" s="186" t="s">
        <v>41</v>
      </c>
      <c r="G7" s="187"/>
      <c r="H7" s="188"/>
      <c r="I7" s="72" t="s">
        <v>0</v>
      </c>
      <c r="J7" s="186" t="s">
        <v>1</v>
      </c>
      <c r="K7" s="188"/>
      <c r="L7" s="186" t="s">
        <v>36</v>
      </c>
      <c r="M7" s="187"/>
      <c r="N7" s="188"/>
      <c r="O7" s="177" t="s">
        <v>37</v>
      </c>
      <c r="P7" s="178"/>
    </row>
    <row r="8" spans="2:16" s="73" customFormat="1" ht="20.100000000000001" customHeight="1" thickBot="1" x14ac:dyDescent="0.3">
      <c r="B8" s="120"/>
      <c r="C8" s="121"/>
      <c r="D8" s="122"/>
      <c r="E8" s="121"/>
      <c r="F8" s="189"/>
      <c r="G8" s="190"/>
      <c r="H8" s="191"/>
      <c r="I8" s="45"/>
      <c r="J8" s="189"/>
      <c r="K8" s="191"/>
      <c r="L8" s="189"/>
      <c r="M8" s="190"/>
      <c r="N8" s="191"/>
      <c r="O8" s="122"/>
      <c r="P8" s="179"/>
    </row>
    <row r="9" spans="2:16" s="73" customFormat="1" ht="15.75" customHeight="1" thickBot="1" x14ac:dyDescent="0.3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74"/>
      <c r="O9" s="74"/>
      <c r="P9" s="135"/>
    </row>
    <row r="10" spans="2:16" s="73" customFormat="1" ht="15.75" customHeight="1" thickTop="1" x14ac:dyDescent="0.25">
      <c r="B10" s="127" t="s">
        <v>20</v>
      </c>
      <c r="C10" s="128"/>
      <c r="D10" s="128"/>
      <c r="E10" s="129"/>
      <c r="F10" s="83"/>
      <c r="G10" s="84"/>
      <c r="H10" s="85"/>
      <c r="I10" s="123" t="s">
        <v>50</v>
      </c>
      <c r="J10" s="124"/>
      <c r="K10" s="124"/>
      <c r="L10" s="124"/>
      <c r="M10" s="124"/>
      <c r="N10" s="116" t="s">
        <v>49</v>
      </c>
      <c r="O10" s="117"/>
      <c r="P10" s="114" t="s">
        <v>33</v>
      </c>
    </row>
    <row r="11" spans="2:16" s="73" customFormat="1" ht="20.100000000000001" customHeight="1" thickBot="1" x14ac:dyDescent="0.3">
      <c r="B11" s="130">
        <v>43505</v>
      </c>
      <c r="C11" s="131"/>
      <c r="D11" s="131"/>
      <c r="E11" s="132"/>
      <c r="F11" s="86"/>
      <c r="G11" s="87"/>
      <c r="H11" s="88"/>
      <c r="I11" s="125"/>
      <c r="J11" s="126"/>
      <c r="K11" s="126"/>
      <c r="L11" s="126"/>
      <c r="M11" s="126"/>
      <c r="N11" s="118"/>
      <c r="O11" s="119"/>
      <c r="P11" s="115"/>
    </row>
    <row r="12" spans="2:16" s="73" customFormat="1" ht="22.5" customHeight="1" thickBot="1" x14ac:dyDescent="0.3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2:16" s="73" customFormat="1" ht="24.95" customHeight="1" x14ac:dyDescent="0.25">
      <c r="B13" s="104" t="s">
        <v>4</v>
      </c>
      <c r="C13" s="101"/>
      <c r="D13" s="100" t="s">
        <v>5</v>
      </c>
      <c r="E13" s="101"/>
      <c r="F13" s="100" t="s">
        <v>6</v>
      </c>
      <c r="G13" s="101"/>
      <c r="H13" s="66" t="s">
        <v>7</v>
      </c>
      <c r="I13" s="67" t="s">
        <v>8</v>
      </c>
      <c r="J13" s="100" t="s">
        <v>9</v>
      </c>
      <c r="K13" s="101"/>
      <c r="L13" s="66" t="s">
        <v>10</v>
      </c>
      <c r="M13" s="150" t="s">
        <v>11</v>
      </c>
      <c r="N13" s="151"/>
      <c r="O13" s="160" t="s">
        <v>12</v>
      </c>
      <c r="P13" s="148" t="s">
        <v>13</v>
      </c>
    </row>
    <row r="14" spans="2:16" s="73" customFormat="1" ht="20.100000000000001" customHeight="1" thickBot="1" x14ac:dyDescent="0.3">
      <c r="B14" s="105">
        <f>B11-6</f>
        <v>43499</v>
      </c>
      <c r="C14" s="106"/>
      <c r="D14" s="112">
        <f>B11-5</f>
        <v>43500</v>
      </c>
      <c r="E14" s="113"/>
      <c r="F14" s="112">
        <f>B11-4</f>
        <v>43501</v>
      </c>
      <c r="G14" s="113"/>
      <c r="H14" s="65">
        <f>B11-3</f>
        <v>43502</v>
      </c>
      <c r="I14" s="68">
        <f>B11-2</f>
        <v>43503</v>
      </c>
      <c r="J14" s="112">
        <f>B11-1</f>
        <v>43504</v>
      </c>
      <c r="K14" s="113"/>
      <c r="L14" s="69">
        <f>B11</f>
        <v>43505</v>
      </c>
      <c r="M14" s="152"/>
      <c r="N14" s="153"/>
      <c r="O14" s="161"/>
      <c r="P14" s="149"/>
    </row>
    <row r="15" spans="2:16" s="73" customFormat="1" ht="20.100000000000001" customHeight="1" x14ac:dyDescent="0.25">
      <c r="B15" s="107"/>
      <c r="C15" s="108"/>
      <c r="D15" s="111"/>
      <c r="E15" s="108"/>
      <c r="F15" s="111"/>
      <c r="G15" s="108"/>
      <c r="H15" s="24"/>
      <c r="I15" s="25"/>
      <c r="J15" s="111"/>
      <c r="K15" s="108"/>
      <c r="L15" s="26"/>
      <c r="M15" s="156">
        <f>B15+D15+F15+G15+I15+J15+L15</f>
        <v>0</v>
      </c>
      <c r="N15" s="157"/>
      <c r="O15" s="33"/>
      <c r="P15" s="34"/>
    </row>
    <row r="16" spans="2:16" s="73" customFormat="1" ht="20.100000000000001" customHeight="1" x14ac:dyDescent="0.25">
      <c r="B16" s="109"/>
      <c r="C16" s="94"/>
      <c r="D16" s="93"/>
      <c r="E16" s="94"/>
      <c r="F16" s="93"/>
      <c r="G16" s="94"/>
      <c r="H16" s="27"/>
      <c r="I16" s="28"/>
      <c r="J16" s="93"/>
      <c r="K16" s="94"/>
      <c r="L16" s="29"/>
      <c r="M16" s="154">
        <f t="shared" ref="M16:M19" si="0">SUM(B16:L16)</f>
        <v>0</v>
      </c>
      <c r="N16" s="155"/>
      <c r="O16" s="35"/>
      <c r="P16" s="36"/>
    </row>
    <row r="17" spans="2:16" s="73" customFormat="1" ht="20.100000000000001" customHeight="1" x14ac:dyDescent="0.25">
      <c r="B17" s="109"/>
      <c r="C17" s="94"/>
      <c r="D17" s="93"/>
      <c r="E17" s="94"/>
      <c r="F17" s="93"/>
      <c r="G17" s="94"/>
      <c r="H17" s="27"/>
      <c r="I17" s="28"/>
      <c r="J17" s="93"/>
      <c r="K17" s="94"/>
      <c r="L17" s="29"/>
      <c r="M17" s="154">
        <f t="shared" si="0"/>
        <v>0</v>
      </c>
      <c r="N17" s="155"/>
      <c r="O17" s="35"/>
      <c r="P17" s="36"/>
    </row>
    <row r="18" spans="2:16" s="73" customFormat="1" ht="20.100000000000001" customHeight="1" x14ac:dyDescent="0.25">
      <c r="B18" s="109"/>
      <c r="C18" s="94"/>
      <c r="D18" s="93"/>
      <c r="E18" s="94"/>
      <c r="F18" s="93"/>
      <c r="G18" s="94"/>
      <c r="H18" s="27"/>
      <c r="I18" s="28"/>
      <c r="J18" s="93"/>
      <c r="K18" s="94"/>
      <c r="L18" s="29"/>
      <c r="M18" s="154">
        <f t="shared" si="0"/>
        <v>0</v>
      </c>
      <c r="N18" s="155"/>
      <c r="O18" s="35"/>
      <c r="P18" s="36"/>
    </row>
    <row r="19" spans="2:16" s="73" customFormat="1" ht="20.100000000000001" customHeight="1" thickBot="1" x14ac:dyDescent="0.3">
      <c r="B19" s="110"/>
      <c r="C19" s="103"/>
      <c r="D19" s="102"/>
      <c r="E19" s="103"/>
      <c r="F19" s="102"/>
      <c r="G19" s="103"/>
      <c r="H19" s="30"/>
      <c r="I19" s="31"/>
      <c r="J19" s="102"/>
      <c r="K19" s="103"/>
      <c r="L19" s="32"/>
      <c r="M19" s="158">
        <f t="shared" si="0"/>
        <v>0</v>
      </c>
      <c r="N19" s="159"/>
      <c r="O19" s="37"/>
      <c r="P19" s="38"/>
    </row>
    <row r="20" spans="2:16" s="73" customFormat="1" ht="39.950000000000003" customHeight="1" thickBot="1" x14ac:dyDescent="0.3">
      <c r="B20" s="95" t="s">
        <v>43</v>
      </c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45"/>
      <c r="N20" s="146"/>
      <c r="O20" s="146"/>
      <c r="P20" s="147"/>
    </row>
    <row r="21" spans="2:16" s="73" customFormat="1" ht="35.450000000000003" customHeight="1" thickBot="1" x14ac:dyDescent="0.3">
      <c r="B21" s="142" t="s">
        <v>48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</row>
    <row r="22" spans="2:16" s="73" customFormat="1" ht="24.95" customHeight="1" x14ac:dyDescent="0.25">
      <c r="B22" s="104" t="s">
        <v>4</v>
      </c>
      <c r="C22" s="101"/>
      <c r="D22" s="100" t="s">
        <v>5</v>
      </c>
      <c r="E22" s="101"/>
      <c r="F22" s="100" t="s">
        <v>6</v>
      </c>
      <c r="G22" s="101"/>
      <c r="H22" s="67" t="s">
        <v>7</v>
      </c>
      <c r="I22" s="67" t="s">
        <v>8</v>
      </c>
      <c r="J22" s="100" t="s">
        <v>9</v>
      </c>
      <c r="K22" s="101" t="s">
        <v>9</v>
      </c>
      <c r="L22" s="71" t="s">
        <v>10</v>
      </c>
      <c r="M22" s="150" t="s">
        <v>14</v>
      </c>
      <c r="N22" s="169"/>
      <c r="O22" s="171" t="s">
        <v>15</v>
      </c>
      <c r="P22" s="148" t="s">
        <v>13</v>
      </c>
    </row>
    <row r="23" spans="2:16" s="73" customFormat="1" ht="20.100000000000001" customHeight="1" thickBot="1" x14ac:dyDescent="0.3">
      <c r="B23" s="141">
        <f>B14</f>
        <v>43499</v>
      </c>
      <c r="C23" s="140"/>
      <c r="D23" s="139">
        <f>D14</f>
        <v>43500</v>
      </c>
      <c r="E23" s="140"/>
      <c r="F23" s="173">
        <f>F14</f>
        <v>43501</v>
      </c>
      <c r="G23" s="174"/>
      <c r="H23" s="68">
        <f>H14</f>
        <v>43502</v>
      </c>
      <c r="I23" s="68">
        <f>I14</f>
        <v>43503</v>
      </c>
      <c r="J23" s="139">
        <f>J14</f>
        <v>43504</v>
      </c>
      <c r="K23" s="140"/>
      <c r="L23" s="70">
        <f>L14</f>
        <v>43505</v>
      </c>
      <c r="M23" s="152"/>
      <c r="N23" s="170"/>
      <c r="O23" s="172"/>
      <c r="P23" s="149"/>
    </row>
    <row r="24" spans="2:16" s="73" customFormat="1" ht="20.100000000000001" customHeight="1" x14ac:dyDescent="0.25">
      <c r="B24" s="107"/>
      <c r="C24" s="108"/>
      <c r="D24" s="111"/>
      <c r="E24" s="108"/>
      <c r="F24" s="175"/>
      <c r="G24" s="176"/>
      <c r="H24" s="25"/>
      <c r="I24" s="25"/>
      <c r="J24" s="111"/>
      <c r="K24" s="108"/>
      <c r="L24" s="26"/>
      <c r="M24" s="156">
        <f t="shared" ref="M24:M28" si="1">B24+D24+F24+G24+I24+J24+L24</f>
        <v>0</v>
      </c>
      <c r="N24" s="157"/>
      <c r="O24" s="39"/>
      <c r="P24" s="40"/>
    </row>
    <row r="25" spans="2:16" s="73" customFormat="1" ht="20.100000000000001" customHeight="1" x14ac:dyDescent="0.25">
      <c r="B25" s="109"/>
      <c r="C25" s="94"/>
      <c r="D25" s="93"/>
      <c r="E25" s="94"/>
      <c r="F25" s="91"/>
      <c r="G25" s="92"/>
      <c r="H25" s="28"/>
      <c r="I25" s="28"/>
      <c r="J25" s="93"/>
      <c r="K25" s="94"/>
      <c r="L25" s="29"/>
      <c r="M25" s="154">
        <f t="shared" si="1"/>
        <v>0</v>
      </c>
      <c r="N25" s="155"/>
      <c r="O25" s="41"/>
      <c r="P25" s="42"/>
    </row>
    <row r="26" spans="2:16" s="73" customFormat="1" ht="20.100000000000001" customHeight="1" x14ac:dyDescent="0.25">
      <c r="B26" s="109"/>
      <c r="C26" s="94"/>
      <c r="D26" s="93"/>
      <c r="E26" s="94"/>
      <c r="F26" s="91"/>
      <c r="G26" s="92"/>
      <c r="H26" s="28"/>
      <c r="I26" s="28"/>
      <c r="J26" s="93"/>
      <c r="K26" s="94"/>
      <c r="L26" s="29"/>
      <c r="M26" s="154">
        <f t="shared" si="1"/>
        <v>0</v>
      </c>
      <c r="N26" s="155"/>
      <c r="O26" s="41"/>
      <c r="P26" s="42"/>
    </row>
    <row r="27" spans="2:16" s="73" customFormat="1" ht="20.100000000000001" customHeight="1" x14ac:dyDescent="0.25">
      <c r="B27" s="109"/>
      <c r="C27" s="94"/>
      <c r="D27" s="93"/>
      <c r="E27" s="94"/>
      <c r="F27" s="91"/>
      <c r="G27" s="92"/>
      <c r="H27" s="28"/>
      <c r="I27" s="28"/>
      <c r="J27" s="93"/>
      <c r="K27" s="94"/>
      <c r="L27" s="29"/>
      <c r="M27" s="154">
        <f t="shared" si="1"/>
        <v>0</v>
      </c>
      <c r="N27" s="155"/>
      <c r="O27" s="41"/>
      <c r="P27" s="42"/>
    </row>
    <row r="28" spans="2:16" s="73" customFormat="1" ht="20.100000000000001" customHeight="1" thickBot="1" x14ac:dyDescent="0.3">
      <c r="B28" s="109"/>
      <c r="C28" s="94"/>
      <c r="D28" s="93"/>
      <c r="E28" s="94"/>
      <c r="F28" s="91"/>
      <c r="G28" s="92"/>
      <c r="H28" s="28"/>
      <c r="I28" s="28"/>
      <c r="J28" s="93"/>
      <c r="K28" s="94"/>
      <c r="L28" s="29"/>
      <c r="M28" s="158">
        <f t="shared" si="1"/>
        <v>0</v>
      </c>
      <c r="N28" s="159"/>
      <c r="O28" s="43"/>
      <c r="P28" s="44"/>
    </row>
    <row r="29" spans="2:16" s="73" customFormat="1" ht="39.950000000000003" customHeight="1" thickBot="1" x14ac:dyDescent="0.3">
      <c r="B29" s="95" t="s">
        <v>44</v>
      </c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162"/>
      <c r="N29" s="163"/>
      <c r="O29" s="163"/>
      <c r="P29" s="164"/>
    </row>
    <row r="30" spans="2:16" s="73" customFormat="1" ht="12.75" customHeight="1" x14ac:dyDescent="0.25">
      <c r="B30" s="98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99"/>
    </row>
    <row r="31" spans="2:16" s="73" customFormat="1" ht="27.75" customHeight="1" x14ac:dyDescent="0.25">
      <c r="B31" s="165" t="s">
        <v>42</v>
      </c>
      <c r="C31" s="166"/>
      <c r="D31" s="89"/>
      <c r="E31" s="89"/>
      <c r="F31" s="89"/>
      <c r="G31" s="89"/>
      <c r="H31" s="8" t="s">
        <v>34</v>
      </c>
      <c r="I31" s="46"/>
      <c r="J31" s="9" t="s">
        <v>35</v>
      </c>
      <c r="K31" s="89"/>
      <c r="L31" s="89"/>
      <c r="M31" s="77"/>
      <c r="N31" s="77"/>
      <c r="O31" s="77"/>
      <c r="P31" s="78"/>
    </row>
    <row r="32" spans="2:16" s="73" customFormat="1" ht="27.95" customHeight="1" x14ac:dyDescent="0.25">
      <c r="B32" s="167" t="s">
        <v>16</v>
      </c>
      <c r="C32" s="168"/>
      <c r="D32" s="90"/>
      <c r="E32" s="90"/>
      <c r="F32" s="90"/>
      <c r="G32" s="90"/>
      <c r="H32" s="79"/>
      <c r="I32" s="79"/>
      <c r="J32" s="79"/>
      <c r="K32" s="79"/>
      <c r="L32" s="79"/>
      <c r="M32" s="79"/>
      <c r="N32" s="79"/>
      <c r="O32" s="79"/>
      <c r="P32" s="80"/>
    </row>
    <row r="33" spans="2:16" s="73" customFormat="1" ht="12.75" customHeight="1" thickBot="1" x14ac:dyDescent="0.3">
      <c r="B33" s="75"/>
      <c r="C33" s="76"/>
      <c r="D33" s="76"/>
      <c r="E33" s="76"/>
      <c r="F33" s="76"/>
      <c r="G33" s="76"/>
      <c r="H33" s="81"/>
      <c r="I33" s="81"/>
      <c r="J33" s="81"/>
      <c r="K33" s="81"/>
      <c r="L33" s="81"/>
      <c r="M33" s="81"/>
      <c r="N33" s="81"/>
      <c r="O33" s="81"/>
      <c r="P33" s="82"/>
    </row>
    <row r="34" spans="2:16" s="73" customFormat="1" x14ac:dyDescent="0.2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</sheetData>
  <sheetProtection sheet="1" objects="1" scenarios="1" selectLockedCells="1"/>
  <mergeCells count="115">
    <mergeCell ref="O7:P7"/>
    <mergeCell ref="O8:P8"/>
    <mergeCell ref="D2:P2"/>
    <mergeCell ref="D3:P3"/>
    <mergeCell ref="L7:N7"/>
    <mergeCell ref="L8:N8"/>
    <mergeCell ref="J7:K7"/>
    <mergeCell ref="J8:K8"/>
    <mergeCell ref="F8:H8"/>
    <mergeCell ref="D7:E7"/>
    <mergeCell ref="F7:H7"/>
    <mergeCell ref="B6:P6"/>
    <mergeCell ref="D4:P5"/>
    <mergeCell ref="B2:C5"/>
    <mergeCell ref="B7:C7"/>
    <mergeCell ref="M18:N18"/>
    <mergeCell ref="M19:N19"/>
    <mergeCell ref="O13:O14"/>
    <mergeCell ref="M29:P29"/>
    <mergeCell ref="B31:C31"/>
    <mergeCell ref="B32:C32"/>
    <mergeCell ref="M22:N23"/>
    <mergeCell ref="O22:O23"/>
    <mergeCell ref="M24:N24"/>
    <mergeCell ref="M25:N25"/>
    <mergeCell ref="M26:N26"/>
    <mergeCell ref="M27:N27"/>
    <mergeCell ref="M28:N28"/>
    <mergeCell ref="J28:K28"/>
    <mergeCell ref="J23:K23"/>
    <mergeCell ref="J24:K24"/>
    <mergeCell ref="J25:K25"/>
    <mergeCell ref="F23:G23"/>
    <mergeCell ref="F24:G24"/>
    <mergeCell ref="B20:L20"/>
    <mergeCell ref="F15:G15"/>
    <mergeCell ref="B28:C28"/>
    <mergeCell ref="D23:E23"/>
    <mergeCell ref="D24:E24"/>
    <mergeCell ref="D25:E25"/>
    <mergeCell ref="D26:E26"/>
    <mergeCell ref="D27:E27"/>
    <mergeCell ref="B23:C23"/>
    <mergeCell ref="B24:C24"/>
    <mergeCell ref="B25:C25"/>
    <mergeCell ref="B26:C26"/>
    <mergeCell ref="B27:C27"/>
    <mergeCell ref="J15:K15"/>
    <mergeCell ref="J16:K16"/>
    <mergeCell ref="J17:K17"/>
    <mergeCell ref="J22:K22"/>
    <mergeCell ref="B21:P21"/>
    <mergeCell ref="F19:G19"/>
    <mergeCell ref="M20:P20"/>
    <mergeCell ref="P22:P23"/>
    <mergeCell ref="M16:N16"/>
    <mergeCell ref="M15:N15"/>
    <mergeCell ref="M17:N17"/>
    <mergeCell ref="P10:P11"/>
    <mergeCell ref="J14:K14"/>
    <mergeCell ref="J13:K13"/>
    <mergeCell ref="N10:O11"/>
    <mergeCell ref="B8:C8"/>
    <mergeCell ref="D8:E8"/>
    <mergeCell ref="I10:M11"/>
    <mergeCell ref="B10:E10"/>
    <mergeCell ref="B11:E11"/>
    <mergeCell ref="B9:P9"/>
    <mergeCell ref="B12:P12"/>
    <mergeCell ref="P13:P14"/>
    <mergeCell ref="M13:N14"/>
    <mergeCell ref="J18:K18"/>
    <mergeCell ref="J19:K19"/>
    <mergeCell ref="B13:C13"/>
    <mergeCell ref="B14:C14"/>
    <mergeCell ref="B15:C15"/>
    <mergeCell ref="B16:C16"/>
    <mergeCell ref="B17:C17"/>
    <mergeCell ref="B18:C18"/>
    <mergeCell ref="B19:C19"/>
    <mergeCell ref="D15:E15"/>
    <mergeCell ref="D16:E16"/>
    <mergeCell ref="D17:E17"/>
    <mergeCell ref="D13:E13"/>
    <mergeCell ref="D14:E14"/>
    <mergeCell ref="F13:G13"/>
    <mergeCell ref="F14:G14"/>
    <mergeCell ref="D18:E18"/>
    <mergeCell ref="F16:G16"/>
    <mergeCell ref="F17:G17"/>
    <mergeCell ref="F18:G18"/>
    <mergeCell ref="Q1:XFD34"/>
    <mergeCell ref="A1:P1"/>
    <mergeCell ref="A2:A1048576"/>
    <mergeCell ref="B34:P34"/>
    <mergeCell ref="B33:G33"/>
    <mergeCell ref="M31:P31"/>
    <mergeCell ref="H32:P33"/>
    <mergeCell ref="F10:H11"/>
    <mergeCell ref="D31:G31"/>
    <mergeCell ref="K31:L31"/>
    <mergeCell ref="D32:G32"/>
    <mergeCell ref="F25:G25"/>
    <mergeCell ref="F26:G26"/>
    <mergeCell ref="F27:G27"/>
    <mergeCell ref="F28:G28"/>
    <mergeCell ref="J26:K26"/>
    <mergeCell ref="J27:K27"/>
    <mergeCell ref="D28:E28"/>
    <mergeCell ref="B29:L29"/>
    <mergeCell ref="B30:P30"/>
    <mergeCell ref="F22:G22"/>
    <mergeCell ref="D19:E19"/>
    <mergeCell ref="B22:C22"/>
    <mergeCell ref="D22:E22"/>
  </mergeCells>
  <dataValidations xWindow="325" yWindow="391" count="7">
    <dataValidation type="list" allowBlank="1" showInputMessage="1" showErrorMessage="1" sqref="N10">
      <formula1>"Hours Used, Correct Previously Reported Time, Time Never Submitted, Additional Hours Worked (Compensatory Time), Additional Hours Worked (Overtime),"</formula1>
    </dataValidation>
    <dataValidation allowBlank="1" showInputMessage="1" showErrorMessage="1" promptTitle="Show dropdown list" prompt="Select box to the left to activate dropdown list" sqref="P10"/>
    <dataValidation allowBlank="1" showErrorMessage="1" sqref="E2:P3 D2:D4"/>
    <dataValidation allowBlank="1" showInputMessage="1" showErrorMessage="1" promptTitle="Calculated Field" prompt="This field will automatically populate when you enter the &quot;Week Ending (Saturday) date.  You cannot enter data directly here!" sqref="B23:L23 B14:D14 F14 H14:L14"/>
    <dataValidation allowBlank="1" showInputMessage="1" showErrorMessage="1" promptTitle="Calculated Field" prompt="This field will automatically total daily hours entered. You cannot enter data directly here!" sqref="M24:N28"/>
    <dataValidation allowBlank="1" showInputMessage="1" showErrorMessage="1" promptTitle="Calculated Field" prompt="This field will automatically total daily hours entered. You cannot enter data directly here!" sqref="M15:N19"/>
    <dataValidation allowBlank="1" showInputMessage="1" showErrorMessage="1" promptTitle="Enter Saturday Date" prompt="Once a date is entered, it will auto-fill dates under the days in the form area below. " sqref="B11:E11"/>
  </dataValidations>
  <printOptions horizontalCentered="1" verticalCentered="1"/>
  <pageMargins left="0.25" right="0.25" top="0.25" bottom="0.25" header="0.25" footer="0.2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28"/>
  <sheetViews>
    <sheetView topLeftCell="A4" zoomScaleNormal="100" workbookViewId="0">
      <selection activeCell="B13" sqref="B13"/>
    </sheetView>
  </sheetViews>
  <sheetFormatPr defaultRowHeight="15" x14ac:dyDescent="0.25"/>
  <cols>
    <col min="2" max="2" width="36.42578125" customWidth="1"/>
    <col min="3" max="3" width="20.140625" customWidth="1"/>
    <col min="4" max="4" width="16.42578125" customWidth="1"/>
    <col min="5" max="5" width="2.28515625" style="5" customWidth="1"/>
    <col min="6" max="6" width="16.85546875" customWidth="1"/>
    <col min="7" max="13" width="10.140625" bestFit="1" customWidth="1"/>
    <col min="14" max="16" width="12.7109375" customWidth="1"/>
  </cols>
  <sheetData>
    <row r="2" spans="2:16" ht="15.75" thickBot="1" x14ac:dyDescent="0.3"/>
    <row r="3" spans="2:16" ht="22.5" customHeight="1" x14ac:dyDescent="0.25">
      <c r="B3" s="207"/>
      <c r="C3" s="180" t="s">
        <v>17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2:16" ht="22.5" customHeight="1" x14ac:dyDescent="0.25">
      <c r="B4" s="208"/>
      <c r="C4" s="183" t="s">
        <v>18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2:16" ht="22.5" customHeight="1" x14ac:dyDescent="0.25">
      <c r="B5" s="208"/>
      <c r="C5" s="230" t="s">
        <v>46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</row>
    <row r="6" spans="2:16" ht="15.75" thickBot="1" x14ac:dyDescent="0.3">
      <c r="B6" s="209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</row>
    <row r="7" spans="2:16" s="12" customFormat="1" ht="27.95" customHeight="1" x14ac:dyDescent="0.3">
      <c r="B7" s="10" t="s">
        <v>2</v>
      </c>
      <c r="C7" s="11" t="s">
        <v>3</v>
      </c>
      <c r="D7" s="246" t="s">
        <v>20</v>
      </c>
      <c r="E7" s="247"/>
      <c r="F7" s="248"/>
      <c r="G7" s="240" t="s">
        <v>47</v>
      </c>
      <c r="H7" s="241"/>
      <c r="I7" s="241"/>
      <c r="J7" s="241"/>
      <c r="K7" s="241"/>
      <c r="L7" s="241"/>
      <c r="M7" s="242"/>
      <c r="N7" s="236"/>
      <c r="O7" s="236"/>
      <c r="P7" s="228" t="s">
        <v>33</v>
      </c>
    </row>
    <row r="8" spans="2:16" s="15" customFormat="1" ht="16.5" thickBot="1" x14ac:dyDescent="0.3">
      <c r="B8" s="57"/>
      <c r="C8" s="58"/>
      <c r="D8" s="249">
        <v>43505</v>
      </c>
      <c r="E8" s="250"/>
      <c r="F8" s="251"/>
      <c r="G8" s="243"/>
      <c r="H8" s="244"/>
      <c r="I8" s="244"/>
      <c r="J8" s="244"/>
      <c r="K8" s="244"/>
      <c r="L8" s="244"/>
      <c r="M8" s="245"/>
      <c r="N8" s="237"/>
      <c r="O8" s="237"/>
      <c r="P8" s="229"/>
    </row>
    <row r="9" spans="2:16" x14ac:dyDescent="0.25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0"/>
    </row>
    <row r="10" spans="2:16" ht="15.75" thickBot="1" x14ac:dyDescent="0.3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</row>
    <row r="11" spans="2:16" s="15" customFormat="1" ht="26.25" customHeight="1" x14ac:dyDescent="0.25">
      <c r="B11" s="13" t="s">
        <v>21</v>
      </c>
      <c r="C11" s="224" t="s">
        <v>23</v>
      </c>
      <c r="D11" s="224" t="s">
        <v>24</v>
      </c>
      <c r="E11" s="14"/>
      <c r="F11" s="226" t="s">
        <v>25</v>
      </c>
      <c r="G11" s="21" t="s">
        <v>4</v>
      </c>
      <c r="H11" s="22" t="s">
        <v>5</v>
      </c>
      <c r="I11" s="22" t="s">
        <v>6</v>
      </c>
      <c r="J11" s="22" t="s">
        <v>7</v>
      </c>
      <c r="K11" s="22" t="s">
        <v>8</v>
      </c>
      <c r="L11" s="22" t="s">
        <v>9</v>
      </c>
      <c r="M11" s="23" t="s">
        <v>10</v>
      </c>
      <c r="N11" s="252" t="s">
        <v>26</v>
      </c>
      <c r="O11" s="224" t="s">
        <v>27</v>
      </c>
      <c r="P11" s="238" t="s">
        <v>28</v>
      </c>
    </row>
    <row r="12" spans="2:16" s="15" customFormat="1" ht="22.5" customHeight="1" thickBot="1" x14ac:dyDescent="0.3">
      <c r="B12" s="16" t="s">
        <v>22</v>
      </c>
      <c r="C12" s="225"/>
      <c r="D12" s="225"/>
      <c r="E12" s="17"/>
      <c r="F12" s="227"/>
      <c r="G12" s="18">
        <f>WEEKENDING-6</f>
        <v>43499</v>
      </c>
      <c r="H12" s="19">
        <f>WEEKENDING-5</f>
        <v>43500</v>
      </c>
      <c r="I12" s="19">
        <f>WEEKENDING-4</f>
        <v>43501</v>
      </c>
      <c r="J12" s="19">
        <f>WEEKENDING-3</f>
        <v>43502</v>
      </c>
      <c r="K12" s="19">
        <f>WEEKENDING-2</f>
        <v>43503</v>
      </c>
      <c r="L12" s="19">
        <f>WEEKENDING-1</f>
        <v>43504</v>
      </c>
      <c r="M12" s="20">
        <f>WEEKENDING</f>
        <v>43505</v>
      </c>
      <c r="N12" s="253"/>
      <c r="O12" s="225"/>
      <c r="P12" s="239"/>
    </row>
    <row r="13" spans="2:16" ht="18" customHeight="1" thickBot="1" x14ac:dyDescent="0.3">
      <c r="B13" s="49"/>
      <c r="C13" s="50" t="s">
        <v>19</v>
      </c>
      <c r="D13" s="51" t="s">
        <v>29</v>
      </c>
      <c r="E13" s="52"/>
      <c r="F13" s="53"/>
      <c r="G13" s="59"/>
      <c r="H13" s="60"/>
      <c r="I13" s="60"/>
      <c r="J13" s="60"/>
      <c r="K13" s="60"/>
      <c r="L13" s="60"/>
      <c r="M13" s="61" t="s">
        <v>19</v>
      </c>
      <c r="N13" s="2">
        <f>SUM(G13:M13)</f>
        <v>0</v>
      </c>
      <c r="O13" s="47" t="s">
        <v>19</v>
      </c>
      <c r="P13" s="48" t="s">
        <v>19</v>
      </c>
    </row>
    <row r="14" spans="2:16" ht="18" customHeight="1" thickBot="1" x14ac:dyDescent="0.3">
      <c r="B14" s="49" t="s">
        <v>19</v>
      </c>
      <c r="C14" s="54" t="s">
        <v>19</v>
      </c>
      <c r="D14" s="54" t="s">
        <v>29</v>
      </c>
      <c r="E14" s="55"/>
      <c r="F14" s="56" t="s">
        <v>19</v>
      </c>
      <c r="G14" s="62" t="s">
        <v>19</v>
      </c>
      <c r="H14" s="63"/>
      <c r="I14" s="63" t="s">
        <v>19</v>
      </c>
      <c r="J14" s="63" t="s">
        <v>19</v>
      </c>
      <c r="K14" s="63" t="s">
        <v>19</v>
      </c>
      <c r="L14" s="63" t="s">
        <v>19</v>
      </c>
      <c r="M14" s="64" t="s">
        <v>19</v>
      </c>
      <c r="N14" s="2">
        <f t="shared" ref="N14:N18" si="0">SUM(G14:M14)</f>
        <v>0</v>
      </c>
      <c r="O14" s="47" t="s">
        <v>19</v>
      </c>
      <c r="P14" s="48" t="s">
        <v>19</v>
      </c>
    </row>
    <row r="15" spans="2:16" ht="18" customHeight="1" thickBot="1" x14ac:dyDescent="0.3">
      <c r="B15" s="49" t="s">
        <v>19</v>
      </c>
      <c r="C15" s="54" t="s">
        <v>19</v>
      </c>
      <c r="D15" s="54" t="s">
        <v>29</v>
      </c>
      <c r="E15" s="55"/>
      <c r="F15" s="56" t="s">
        <v>19</v>
      </c>
      <c r="G15" s="62" t="s">
        <v>19</v>
      </c>
      <c r="H15" s="63" t="s">
        <v>19</v>
      </c>
      <c r="I15" s="63" t="s">
        <v>19</v>
      </c>
      <c r="J15" s="63" t="s">
        <v>19</v>
      </c>
      <c r="K15" s="63" t="s">
        <v>19</v>
      </c>
      <c r="L15" s="63" t="s">
        <v>19</v>
      </c>
      <c r="M15" s="64" t="s">
        <v>19</v>
      </c>
      <c r="N15" s="2">
        <f t="shared" si="0"/>
        <v>0</v>
      </c>
      <c r="O15" s="47" t="s">
        <v>19</v>
      </c>
      <c r="P15" s="48" t="s">
        <v>19</v>
      </c>
    </row>
    <row r="16" spans="2:16" ht="18" customHeight="1" thickBot="1" x14ac:dyDescent="0.3">
      <c r="B16" s="49" t="s">
        <v>19</v>
      </c>
      <c r="C16" s="54" t="s">
        <v>19</v>
      </c>
      <c r="D16" s="54" t="s">
        <v>29</v>
      </c>
      <c r="E16" s="55"/>
      <c r="F16" s="56" t="s">
        <v>19</v>
      </c>
      <c r="G16" s="62" t="s">
        <v>19</v>
      </c>
      <c r="H16" s="63" t="s">
        <v>19</v>
      </c>
      <c r="I16" s="63" t="s">
        <v>19</v>
      </c>
      <c r="J16" s="63" t="s">
        <v>19</v>
      </c>
      <c r="K16" s="63" t="s">
        <v>19</v>
      </c>
      <c r="L16" s="63" t="s">
        <v>19</v>
      </c>
      <c r="M16" s="64" t="s">
        <v>19</v>
      </c>
      <c r="N16" s="2">
        <f t="shared" si="0"/>
        <v>0</v>
      </c>
      <c r="O16" s="47" t="s">
        <v>19</v>
      </c>
      <c r="P16" s="48" t="s">
        <v>19</v>
      </c>
    </row>
    <row r="17" spans="2:16" ht="18" customHeight="1" thickBot="1" x14ac:dyDescent="0.3">
      <c r="B17" s="49" t="s">
        <v>19</v>
      </c>
      <c r="C17" s="54" t="s">
        <v>19</v>
      </c>
      <c r="D17" s="54" t="s">
        <v>29</v>
      </c>
      <c r="E17" s="55"/>
      <c r="F17" s="56" t="s">
        <v>19</v>
      </c>
      <c r="G17" s="62" t="s">
        <v>19</v>
      </c>
      <c r="H17" s="63" t="s">
        <v>19</v>
      </c>
      <c r="I17" s="63" t="s">
        <v>19</v>
      </c>
      <c r="J17" s="63" t="s">
        <v>19</v>
      </c>
      <c r="K17" s="63" t="s">
        <v>19</v>
      </c>
      <c r="L17" s="63" t="s">
        <v>19</v>
      </c>
      <c r="M17" s="64" t="s">
        <v>19</v>
      </c>
      <c r="N17" s="2">
        <f t="shared" si="0"/>
        <v>0</v>
      </c>
      <c r="O17" s="47" t="s">
        <v>19</v>
      </c>
      <c r="P17" s="48" t="s">
        <v>19</v>
      </c>
    </row>
    <row r="18" spans="2:16" ht="18" customHeight="1" thickBot="1" x14ac:dyDescent="0.3">
      <c r="B18" s="49" t="s">
        <v>19</v>
      </c>
      <c r="C18" s="54" t="s">
        <v>19</v>
      </c>
      <c r="D18" s="54" t="s">
        <v>29</v>
      </c>
      <c r="E18" s="55"/>
      <c r="F18" s="56" t="s">
        <v>19</v>
      </c>
      <c r="G18" s="62" t="s">
        <v>19</v>
      </c>
      <c r="H18" s="63" t="s">
        <v>19</v>
      </c>
      <c r="I18" s="63" t="s">
        <v>19</v>
      </c>
      <c r="J18" s="63" t="s">
        <v>19</v>
      </c>
      <c r="K18" s="63" t="s">
        <v>19</v>
      </c>
      <c r="L18" s="63" t="s">
        <v>19</v>
      </c>
      <c r="M18" s="64" t="s">
        <v>19</v>
      </c>
      <c r="N18" s="2">
        <f t="shared" si="0"/>
        <v>0</v>
      </c>
      <c r="O18" s="47" t="s">
        <v>19</v>
      </c>
      <c r="P18" s="48" t="s">
        <v>19</v>
      </c>
    </row>
    <row r="19" spans="2:16" ht="18" customHeight="1" thickBot="1" x14ac:dyDescent="0.3">
      <c r="B19" s="49" t="s">
        <v>19</v>
      </c>
      <c r="C19" s="54" t="s">
        <v>19</v>
      </c>
      <c r="D19" s="54" t="s">
        <v>29</v>
      </c>
      <c r="E19" s="55"/>
      <c r="F19" s="56" t="s">
        <v>19</v>
      </c>
      <c r="G19" s="62" t="s">
        <v>19</v>
      </c>
      <c r="H19" s="63" t="s">
        <v>19</v>
      </c>
      <c r="I19" s="63" t="s">
        <v>19</v>
      </c>
      <c r="J19" s="63" t="s">
        <v>19</v>
      </c>
      <c r="K19" s="63" t="s">
        <v>19</v>
      </c>
      <c r="L19" s="63" t="s">
        <v>19</v>
      </c>
      <c r="M19" s="64" t="s">
        <v>19</v>
      </c>
      <c r="N19" s="3" t="s">
        <v>19</v>
      </c>
      <c r="O19" s="47" t="s">
        <v>19</v>
      </c>
      <c r="P19" s="48" t="s">
        <v>19</v>
      </c>
    </row>
    <row r="20" spans="2:16" ht="18" customHeight="1" thickBot="1" x14ac:dyDescent="0.3">
      <c r="B20" s="49" t="s">
        <v>19</v>
      </c>
      <c r="C20" s="54" t="s">
        <v>19</v>
      </c>
      <c r="D20" s="54" t="s">
        <v>29</v>
      </c>
      <c r="E20" s="55"/>
      <c r="F20" s="56" t="s">
        <v>19</v>
      </c>
      <c r="G20" s="62" t="s">
        <v>19</v>
      </c>
      <c r="H20" s="63" t="s">
        <v>19</v>
      </c>
      <c r="I20" s="63" t="s">
        <v>19</v>
      </c>
      <c r="J20" s="63" t="s">
        <v>19</v>
      </c>
      <c r="K20" s="63" t="s">
        <v>19</v>
      </c>
      <c r="L20" s="63" t="s">
        <v>19</v>
      </c>
      <c r="M20" s="64"/>
      <c r="N20" s="3" t="s">
        <v>19</v>
      </c>
      <c r="O20" s="47" t="s">
        <v>19</v>
      </c>
      <c r="P20" s="48" t="s">
        <v>19</v>
      </c>
    </row>
    <row r="21" spans="2:16" ht="54.75" customHeight="1" thickBot="1" x14ac:dyDescent="0.3">
      <c r="B21" s="255" t="s">
        <v>32</v>
      </c>
      <c r="C21" s="256"/>
      <c r="D21" s="256"/>
      <c r="E21" s="256"/>
      <c r="F21" s="256"/>
      <c r="G21" s="257" t="s">
        <v>45</v>
      </c>
      <c r="H21" s="258"/>
      <c r="I21" s="258"/>
      <c r="J21" s="258"/>
      <c r="K21" s="258"/>
      <c r="L21" s="258"/>
      <c r="M21" s="259"/>
      <c r="N21" s="221"/>
      <c r="O21" s="222"/>
      <c r="P21" s="223"/>
    </row>
    <row r="22" spans="2:16" x14ac:dyDescent="0.25">
      <c r="B22" s="98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99"/>
    </row>
    <row r="23" spans="2:16" ht="15.6" customHeight="1" x14ac:dyDescent="0.25">
      <c r="B23" s="214" t="s">
        <v>30</v>
      </c>
      <c r="C23" s="254"/>
      <c r="D23" s="254"/>
      <c r="E23" s="254"/>
      <c r="F23" s="254"/>
      <c r="G23" s="254"/>
      <c r="H23" s="7" t="s">
        <v>34</v>
      </c>
      <c r="I23" s="211"/>
      <c r="J23" s="211"/>
      <c r="K23" s="6" t="s">
        <v>35</v>
      </c>
      <c r="L23" s="211"/>
      <c r="M23" s="211"/>
      <c r="N23" s="212"/>
      <c r="O23" s="212"/>
      <c r="P23" s="213"/>
    </row>
    <row r="24" spans="2:16" ht="12.6" customHeight="1" x14ac:dyDescent="0.25">
      <c r="B24" s="214"/>
      <c r="C24" s="210"/>
      <c r="D24" s="210"/>
      <c r="E24" s="210"/>
      <c r="F24" s="210"/>
      <c r="G24" s="210"/>
      <c r="H24" s="217" t="s">
        <v>34</v>
      </c>
      <c r="I24" s="210"/>
      <c r="J24" s="210"/>
      <c r="K24" s="212"/>
      <c r="L24" s="212"/>
      <c r="M24" s="212"/>
      <c r="N24" s="212"/>
      <c r="O24" s="212"/>
      <c r="P24" s="213"/>
    </row>
    <row r="25" spans="2:16" x14ac:dyDescent="0.25">
      <c r="B25" s="214" t="s">
        <v>31</v>
      </c>
      <c r="C25" s="211"/>
      <c r="D25" s="211"/>
      <c r="E25" s="211"/>
      <c r="F25" s="211"/>
      <c r="G25" s="211"/>
      <c r="H25" s="217"/>
      <c r="I25" s="211"/>
      <c r="J25" s="211"/>
      <c r="K25" s="212"/>
      <c r="L25" s="212"/>
      <c r="M25" s="212"/>
      <c r="N25" s="212"/>
      <c r="O25" s="212"/>
      <c r="P25" s="213"/>
    </row>
    <row r="26" spans="2:16" ht="15.75" thickBot="1" x14ac:dyDescent="0.3">
      <c r="B26" s="215"/>
      <c r="C26" s="216"/>
      <c r="D26" s="216"/>
      <c r="E26" s="216"/>
      <c r="F26" s="216"/>
      <c r="G26" s="216"/>
      <c r="H26" s="216"/>
      <c r="I26" s="216"/>
      <c r="J26" s="216"/>
      <c r="K26" s="137"/>
      <c r="L26" s="137"/>
      <c r="M26" s="137"/>
      <c r="N26" s="137"/>
      <c r="O26" s="137"/>
      <c r="P26" s="138"/>
    </row>
    <row r="27" spans="2:16" x14ac:dyDescent="0.25">
      <c r="B27" s="1"/>
    </row>
    <row r="28" spans="2:16" x14ac:dyDescent="0.25">
      <c r="H28" s="4"/>
    </row>
  </sheetData>
  <sheetProtection selectLockedCells="1"/>
  <mergeCells count="31">
    <mergeCell ref="C23:G23"/>
    <mergeCell ref="I23:J23"/>
    <mergeCell ref="L23:M23"/>
    <mergeCell ref="B21:F21"/>
    <mergeCell ref="G21:M21"/>
    <mergeCell ref="C5:P6"/>
    <mergeCell ref="N7:O8"/>
    <mergeCell ref="C3:P3"/>
    <mergeCell ref="C4:P4"/>
    <mergeCell ref="P11:P12"/>
    <mergeCell ref="G7:M8"/>
    <mergeCell ref="D7:F7"/>
    <mergeCell ref="D8:F8"/>
    <mergeCell ref="N11:N12"/>
    <mergeCell ref="O11:O12"/>
    <mergeCell ref="B3:B6"/>
    <mergeCell ref="B22:P22"/>
    <mergeCell ref="C24:G25"/>
    <mergeCell ref="I24:J25"/>
    <mergeCell ref="K24:P26"/>
    <mergeCell ref="N23:P23"/>
    <mergeCell ref="B23:B24"/>
    <mergeCell ref="B25:B26"/>
    <mergeCell ref="C26:J26"/>
    <mergeCell ref="H24:H25"/>
    <mergeCell ref="B9:P10"/>
    <mergeCell ref="N21:P21"/>
    <mergeCell ref="C11:C12"/>
    <mergeCell ref="D11:D12"/>
    <mergeCell ref="F11:F12"/>
    <mergeCell ref="P7:P8"/>
  </mergeCells>
  <dataValidations xWindow="719" yWindow="380" count="7">
    <dataValidation type="list" allowBlank="1" showInputMessage="1" showErrorMessage="1" sqref="N7">
      <formula1>"Correct Previously Reported Time, Time Never Submitted, Additional Hours"</formula1>
    </dataValidation>
    <dataValidation type="decimal" allowBlank="1" showInputMessage="1" showErrorMessage="1" promptTitle="Hours in decimals" prompt="Must be between 0.16 and should not exceed 8 if possible (although up to 24 can be entered)." sqref="G13:M20">
      <formula1>0.16</formula1>
      <formula2>24</formula2>
    </dataValidation>
    <dataValidation allowBlank="1" showInputMessage="1" showErrorMessage="1" promptTitle="Sum" prompt="Hour total is calculated by form." sqref="N14:N18"/>
    <dataValidation allowBlank="1" showInputMessage="1" showErrorMessage="1" promptTitle="Calculated Field" prompt="This field will automatically populate when you enter the &quot;Week Ending (Saturday) date.  You cannot enter data directly here!" sqref="G12:M12"/>
    <dataValidation allowBlank="1" showInputMessage="1" showErrorMessage="1" promptTitle="WEEK ENDING" prompt="Enter date for the Saturday that ends the pay period in the format mm/dd/yyyy.  The individual day/dates below will automatically appear." sqref="D8:F8"/>
    <dataValidation allowBlank="1" showInputMessage="1" showErrorMessage="1" promptTitle="Calculated Field" prompt="Total Hours is automatically calculated. Data cannot be entered in this field." sqref="N13"/>
    <dataValidation allowBlank="1" showInputMessage="1" showErrorMessage="1" promptTitle="To show dropdown list," prompt="select box/cell to the left to activate." sqref="P7:P8"/>
  </dataValidations>
  <pageMargins left="0.25" right="0.25" top="0.25" bottom="0.25" header="0.25" footer="0.25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Exemption Employee Time</vt:lpstr>
      <vt:lpstr>Hourly Employee Time</vt:lpstr>
      <vt:lpstr>'Hourly Employee Time'!Check1</vt:lpstr>
      <vt:lpstr>'Hourly Employee Time'!DEPTID</vt:lpstr>
      <vt:lpstr>'Hourly Employee Time'!DEPTNAME</vt:lpstr>
      <vt:lpstr>'Hourly Employee Time'!EmplID</vt:lpstr>
      <vt:lpstr>'Hourly Employee Time'!HOURLYRATE</vt:lpstr>
      <vt:lpstr>'Hourly Employee Time'!HOURSSUN1</vt:lpstr>
      <vt:lpstr>'Hourly Employee Time'!Text1</vt:lpstr>
      <vt:lpstr>'Hourly Employee Time'!Text2</vt:lpstr>
      <vt:lpstr>'Hourly Employee Time'!Text3</vt:lpstr>
      <vt:lpstr>'Hourly Employee Time'!WEEKENDING</vt:lpstr>
    </vt:vector>
  </TitlesOfParts>
  <Company>umass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Putnam</dc:creator>
  <dc:description>This is the protected version; there is not password, however</dc:description>
  <cp:lastModifiedBy>Louise Putnam</cp:lastModifiedBy>
  <cp:lastPrinted>2019-02-05T18:35:32Z</cp:lastPrinted>
  <dcterms:created xsi:type="dcterms:W3CDTF">2019-01-09T12:31:42Z</dcterms:created>
  <dcterms:modified xsi:type="dcterms:W3CDTF">2019-03-27T12:25:13Z</dcterms:modified>
</cp:coreProperties>
</file>